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ding/Documents/"/>
    </mc:Choice>
  </mc:AlternateContent>
  <bookViews>
    <workbookView xWindow="780" yWindow="460" windowWidth="27640" windowHeight="16540"/>
  </bookViews>
  <sheets>
    <sheet name="Bestillingsark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O7" i="1"/>
  <c r="O8" i="1"/>
  <c r="O9" i="1"/>
  <c r="O11" i="1"/>
  <c r="O13" i="1"/>
  <c r="O15" i="1"/>
  <c r="O16" i="1"/>
  <c r="O18" i="1"/>
  <c r="O19" i="1"/>
  <c r="O20" i="1"/>
  <c r="O22" i="1"/>
  <c r="O23" i="1"/>
  <c r="P27" i="1"/>
  <c r="Q27" i="1"/>
  <c r="P7" i="1"/>
  <c r="Q7" i="1"/>
  <c r="P8" i="1"/>
  <c r="Q8" i="1"/>
  <c r="P9" i="1"/>
  <c r="Q9" i="1"/>
  <c r="P11" i="1"/>
  <c r="Q11" i="1"/>
  <c r="P13" i="1"/>
  <c r="Q13" i="1"/>
  <c r="P15" i="1"/>
  <c r="Q15" i="1"/>
  <c r="P16" i="1"/>
  <c r="Q16" i="1"/>
  <c r="P18" i="1"/>
  <c r="Q18" i="1"/>
  <c r="P19" i="1"/>
  <c r="Q19" i="1"/>
  <c r="P20" i="1"/>
  <c r="Q20" i="1"/>
  <c r="P22" i="1"/>
  <c r="Q22" i="1"/>
  <c r="P23" i="1"/>
  <c r="Q23" i="1"/>
  <c r="P25" i="1"/>
  <c r="O25" i="1"/>
  <c r="Q25" i="1"/>
  <c r="Q28" i="1"/>
  <c r="O26" i="1"/>
  <c r="D25" i="1"/>
  <c r="C25" i="1"/>
  <c r="B25" i="1"/>
  <c r="A25" i="1"/>
  <c r="D23" i="1"/>
  <c r="C23" i="1"/>
  <c r="B23" i="1"/>
  <c r="A23" i="1"/>
  <c r="D22" i="1"/>
  <c r="C22" i="1"/>
  <c r="B22" i="1"/>
  <c r="A22" i="1"/>
  <c r="D20" i="1"/>
  <c r="C20" i="1"/>
  <c r="B20" i="1"/>
  <c r="A20" i="1"/>
  <c r="D19" i="1"/>
  <c r="C19" i="1"/>
  <c r="B19" i="1"/>
  <c r="A19" i="1"/>
  <c r="D18" i="1"/>
  <c r="C18" i="1"/>
  <c r="B18" i="1"/>
  <c r="A18" i="1"/>
  <c r="D16" i="1"/>
  <c r="C16" i="1"/>
  <c r="B16" i="1"/>
  <c r="A16" i="1"/>
  <c r="D15" i="1"/>
  <c r="C15" i="1"/>
  <c r="B15" i="1"/>
  <c r="A15" i="1"/>
  <c r="D13" i="1"/>
  <c r="C13" i="1"/>
  <c r="B13" i="1"/>
  <c r="A13" i="1"/>
  <c r="D11" i="1"/>
  <c r="C11" i="1"/>
  <c r="B11" i="1"/>
  <c r="A11" i="1"/>
  <c r="D9" i="1"/>
  <c r="C9" i="1"/>
  <c r="B9" i="1"/>
  <c r="A9" i="1"/>
  <c r="D8" i="1"/>
  <c r="C8" i="1"/>
  <c r="B8" i="1"/>
  <c r="A8" i="1"/>
  <c r="D7" i="1"/>
  <c r="C7" i="1"/>
  <c r="B7" i="1"/>
  <c r="A7" i="1"/>
</calcChain>
</file>

<file path=xl/comments1.xml><?xml version="1.0" encoding="utf-8"?>
<comments xmlns="http://schemas.openxmlformats.org/spreadsheetml/2006/main">
  <authors>
    <author>Rune Bruhn Harding</author>
  </authors>
  <commentList>
    <comment ref="E24" authorId="0" shapeId="0">
      <text>
        <r>
          <rPr>
            <b/>
            <sz val="10"/>
            <color rgb="FF000000"/>
            <rFont val="Tahoma"/>
            <family val="2"/>
          </rPr>
          <t>Rune Bruhn Harding: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<sst xmlns="http://schemas.openxmlformats.org/spreadsheetml/2006/main" count="128" uniqueCount="33">
  <si>
    <t>Navn</t>
  </si>
  <si>
    <t>E-mail adresse</t>
  </si>
  <si>
    <t>Varenr.</t>
  </si>
  <si>
    <t>Beskrivelse OVERDELE JERSEYS</t>
  </si>
  <si>
    <t>størrelser</t>
  </si>
  <si>
    <t>Pris med tilskud</t>
  </si>
  <si>
    <t>XXS</t>
  </si>
  <si>
    <t>XS</t>
  </si>
  <si>
    <t>S</t>
  </si>
  <si>
    <t>M</t>
  </si>
  <si>
    <t xml:space="preserve">L </t>
  </si>
  <si>
    <t>XL</t>
  </si>
  <si>
    <t>2XL</t>
  </si>
  <si>
    <t>3XL</t>
  </si>
  <si>
    <t>4XL</t>
  </si>
  <si>
    <t>5XL</t>
  </si>
  <si>
    <t>Total antal</t>
  </si>
  <si>
    <t>Stykpris</t>
  </si>
  <si>
    <t>sub total</t>
  </si>
  <si>
    <t>Beskrivelse OVERDELE Vest</t>
  </si>
  <si>
    <t>Beskrivelse OVERDELE Jakke</t>
  </si>
  <si>
    <t>Beskrivelse UNDERDELE Kort</t>
  </si>
  <si>
    <t>Beskrivelse UNDERDELE Lang</t>
  </si>
  <si>
    <t>Beskrivelse T-shirt</t>
  </si>
  <si>
    <t>Beskrivelse diverse</t>
  </si>
  <si>
    <t>Ingen tilskud</t>
  </si>
  <si>
    <t>Totaler</t>
  </si>
  <si>
    <t>Tilskud</t>
  </si>
  <si>
    <t>Egenbetaling</t>
  </si>
  <si>
    <t>Der gives 200,- i tilskud til x dele</t>
  </si>
  <si>
    <t xml:space="preserve">X = </t>
  </si>
  <si>
    <t>Tlf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</si>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</sst>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49" fontId="5" fillId="5" borderId="1" xfId="4" applyNumberFormat="1" applyFont="1" applyFill="1" applyBorder="1"/>
    <xf numFmtId="0" fontId="4" fillId="5" borderId="1" xfId="4" applyFont="1" applyFill="1" applyBorder="1"/>
    <xf numFmtId="0" fontId="4" fillId="0" borderId="0" xfId="4"/>
    <xf numFmtId="0" fontId="6" fillId="5" borderId="1" xfId="5" applyFill="1" applyBorder="1" applyAlignment="1" applyProtection="1"/>
    <xf numFmtId="0" fontId="5" fillId="5" borderId="1" xfId="4" applyFont="1" applyFill="1" applyBorder="1"/>
    <xf numFmtId="14" fontId="4" fillId="5" borderId="1" xfId="4" applyNumberFormat="1" applyFill="1" applyBorder="1" applyAlignment="1">
      <alignment horizontal="left"/>
    </xf>
    <xf numFmtId="0" fontId="1" fillId="4" borderId="1" xfId="3" applyBorder="1" applyAlignment="1">
      <alignment horizontal="center" vertical="center" wrapText="1"/>
    </xf>
    <xf numFmtId="0" fontId="0" fillId="4" borderId="1" xfId="3" applyFont="1" applyBorder="1" applyAlignment="1">
      <alignment horizontal="center" vertical="center" wrapText="1"/>
    </xf>
    <xf numFmtId="0" fontId="0" fillId="4" borderId="1" xfId="3" applyFont="1" applyBorder="1" applyAlignment="1">
      <alignment horizontal="center" wrapText="1"/>
    </xf>
    <xf numFmtId="11" fontId="7" fillId="0" borderId="1" xfId="4" applyNumberFormat="1" applyFont="1" applyBorder="1" applyAlignment="1">
      <alignment horizontal="center"/>
    </xf>
    <xf numFmtId="1" fontId="4" fillId="0" borderId="1" xfId="4" applyNumberFormat="1" applyFill="1" applyBorder="1" applyAlignment="1">
      <alignment horizontal="center" vertical="center"/>
    </xf>
    <xf numFmtId="1" fontId="7" fillId="0" borderId="1" xfId="4" applyNumberFormat="1" applyFont="1" applyFill="1" applyBorder="1" applyAlignment="1">
      <alignment horizontal="center" vertical="center"/>
    </xf>
    <xf numFmtId="1" fontId="4" fillId="6" borderId="1" xfId="4" applyNumberFormat="1" applyFill="1" applyBorder="1" applyAlignment="1">
      <alignment horizontal="center" vertical="center"/>
    </xf>
    <xf numFmtId="2" fontId="4" fillId="0" borderId="1" xfId="4" applyNumberFormat="1" applyBorder="1" applyAlignment="1">
      <alignment horizontal="center" vertical="center"/>
    </xf>
    <xf numFmtId="1" fontId="4" fillId="6" borderId="2" xfId="4" applyNumberFormat="1" applyFill="1" applyBorder="1" applyAlignment="1">
      <alignment horizontal="center" vertical="center"/>
    </xf>
    <xf numFmtId="1" fontId="4" fillId="6" borderId="3" xfId="4" applyNumberFormat="1" applyFill="1" applyBorder="1" applyAlignment="1">
      <alignment horizontal="center" vertical="center"/>
    </xf>
    <xf numFmtId="0" fontId="1" fillId="3" borderId="1" xfId="2" applyBorder="1" applyAlignment="1">
      <alignment horizontal="center" vertical="center" wrapText="1"/>
    </xf>
    <xf numFmtId="0" fontId="1" fillId="3" borderId="1" xfId="2" applyBorder="1" applyAlignment="1">
      <alignment horizontal="center" wrapText="1"/>
    </xf>
    <xf numFmtId="0" fontId="1" fillId="3" borderId="4" xfId="2" applyBorder="1" applyAlignment="1">
      <alignment horizontal="center" wrapText="1"/>
    </xf>
    <xf numFmtId="1" fontId="1" fillId="3" borderId="1" xfId="2" applyNumberFormat="1" applyBorder="1" applyAlignment="1">
      <alignment horizontal="center" vertical="center" wrapText="1"/>
    </xf>
    <xf numFmtId="2" fontId="1" fillId="3" borderId="1" xfId="2" applyNumberFormat="1" applyBorder="1" applyAlignment="1">
      <alignment horizontal="center" vertical="center"/>
    </xf>
    <xf numFmtId="0" fontId="3" fillId="2" borderId="1" xfId="1" applyBorder="1" applyAlignment="1">
      <alignment horizontal="center" vertical="center" wrapText="1"/>
    </xf>
    <xf numFmtId="0" fontId="3" fillId="2" borderId="1" xfId="1" applyBorder="1" applyAlignment="1">
      <alignment horizontal="center" wrapText="1"/>
    </xf>
    <xf numFmtId="2" fontId="3" fillId="2" borderId="5" xfId="1" applyNumberFormat="1" applyBorder="1" applyAlignment="1">
      <alignment horizontal="center" vertical="center"/>
    </xf>
    <xf numFmtId="0" fontId="8" fillId="0" borderId="0" xfId="4" applyFont="1" applyAlignment="1"/>
    <xf numFmtId="0" fontId="2" fillId="0" borderId="0" xfId="0" applyFont="1" applyAlignment="1"/>
    <xf numFmtId="0" fontId="8" fillId="0" borderId="0" xfId="4" quotePrefix="1" applyFont="1" applyAlignment="1">
      <alignment horizontal="right"/>
    </xf>
    <xf numFmtId="0" fontId="8" fillId="0" borderId="0" xfId="4" applyFont="1" applyAlignment="1">
      <alignment horizontal="left"/>
    </xf>
    <xf numFmtId="0" fontId="8" fillId="0" borderId="0" xfId="4" applyFont="1"/>
  </cellXfs>
  <cellStyles count="6">
    <cellStyle name="20 % - Farve1" xfId="2" builtinId="30"/>
    <cellStyle name="40 % - Farve1" xfId="3" builtinId="31"/>
    <cellStyle name="Farve1" xfId="1" builtinId="29"/>
    <cellStyle name="Hyperlink" xfId="5" builtinId="8"/>
    <cellStyle name="Normal" xfId="0" builtinId="0"/>
    <cellStyle name="Normal_Ark1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0</xdr:row>
      <xdr:rowOff>38100</xdr:rowOff>
    </xdr:from>
    <xdr:to>
      <xdr:col>13</xdr:col>
      <xdr:colOff>508000</xdr:colOff>
      <xdr:row>4</xdr:row>
      <xdr:rowOff>114300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AC8F4405-21AD-DC4A-8E9E-B6C6BFD07889}"/>
            </a:ext>
          </a:extLst>
        </xdr:cNvPr>
        <xdr:cNvSpPr txBox="1"/>
      </xdr:nvSpPr>
      <xdr:spPr>
        <a:xfrm>
          <a:off x="6197600" y="38100"/>
          <a:ext cx="68580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/>
            <a:t>Tast antal</a:t>
          </a:r>
          <a:r>
            <a:rPr lang="da-DK" sz="1200" b="1" baseline="0"/>
            <a:t> i cellen ud for størrelse og varenummer, </a:t>
          </a:r>
          <a:r>
            <a:rPr lang="da-DK" sz="1200" b="1" u="sng" baseline="0"/>
            <a:t>der må ikke skrives i total antal</a:t>
          </a:r>
        </a:p>
        <a:p>
          <a:r>
            <a:rPr lang="da-DK" sz="1200" b="1" baseline="0"/>
            <a:t>OBS. den samlede bestilling kræver at vi samlet opnår en mængde på 6 stk. for hvert varenummer.</a:t>
          </a:r>
        </a:p>
        <a:p>
          <a:r>
            <a:rPr lang="da-DK" sz="1200" b="1" baseline="0"/>
            <a:t>Så der er ikke 100% garati for at alle varenumre vil blive bestilt.</a:t>
          </a:r>
        </a:p>
        <a:p>
          <a:r>
            <a:rPr lang="da-DK" sz="1200" b="1"/>
            <a:t>Seneste bestillingsdata for klub ordren</a:t>
          </a:r>
          <a:r>
            <a:rPr lang="da-DK" sz="1200" b="1" baseline="0"/>
            <a:t> i 2018 er søndag d. 4/2 -20</a:t>
          </a:r>
        </a:p>
        <a:p>
          <a:r>
            <a:rPr lang="da-DK" sz="1200" b="1" baseline="0"/>
            <a:t>Husk at skrive fuldt navn, mail og tlf. på inden bestillingen sendes til cykeltoej@assentoftcykelmotion.dk</a:t>
          </a:r>
          <a:endParaRPr lang="da-DK" sz="1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ding/Downloads/ACM%20-%20bestilling%20af%20cykelt&#248;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eHarding"/>
      <sheetName val="Bestilling1"/>
      <sheetName val="Bestilling2"/>
      <sheetName val="Bestilling3"/>
      <sheetName val="Bestilling4"/>
      <sheetName val="Bestilling5"/>
      <sheetName val="Bestilling6"/>
      <sheetName val="Bestilling7"/>
      <sheetName val="Bestilling8"/>
      <sheetName val="Bestilling9"/>
      <sheetName val="Bestilling10"/>
      <sheetName val="Bestilling11"/>
      <sheetName val="Bestilling12"/>
      <sheetName val="Bestilling13"/>
      <sheetName val="Bestilling14"/>
      <sheetName val="Bestilling15"/>
      <sheetName val="Bestilling16"/>
      <sheetName val="Bestilling17"/>
      <sheetName val="Bestilling18"/>
      <sheetName val="Bestilling19"/>
      <sheetName val="Bestilling20"/>
      <sheetName val="Bestilling21"/>
      <sheetName val="Bestilling22"/>
      <sheetName val="Bestilling23"/>
      <sheetName val="Bestilling24"/>
      <sheetName val="Bestilling25"/>
      <sheetName val="Bestilling26"/>
      <sheetName val="Bestilling27"/>
      <sheetName val="Bestilling28"/>
      <sheetName val="Bestilling29"/>
      <sheetName val="Bestilling30"/>
      <sheetName val="Bestilling31"/>
      <sheetName val="Bestilling32"/>
      <sheetName val="Bestilling33"/>
      <sheetName val="Bestilling34"/>
      <sheetName val="Bestilling35"/>
      <sheetName val="Bestilling36"/>
      <sheetName val="Bestilling37"/>
      <sheetName val="Bestilling38"/>
      <sheetName val="Bestilling39"/>
      <sheetName val="Bestilling40"/>
      <sheetName val="Bestilling41"/>
      <sheetName val="Bestilling42"/>
      <sheetName val="Bestilling43"/>
      <sheetName val="Bestilling44"/>
      <sheetName val="Bestilling45"/>
      <sheetName val="Bestilling46"/>
      <sheetName val="Bestilling47"/>
      <sheetName val="Bestilling48"/>
      <sheetName val="Bestilling49"/>
      <sheetName val="Bestilling50"/>
      <sheetName val="Bestilling51"/>
      <sheetName val="Bestilling52"/>
      <sheetName val="Bestilling53"/>
      <sheetName val="Bestilling54"/>
      <sheetName val="Bestilling55"/>
      <sheetName val="Printark"/>
      <sheetName val="Bestillingsark"/>
      <sheetName val="Data"/>
      <sheetName val="Produkter"/>
      <sheetName val="Navn og mail"/>
      <sheetName val="Medlems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4">
          <cell r="H4" t="str">
            <v>7E20755</v>
          </cell>
          <cell r="I4" t="str">
            <v>Pro Jersey</v>
          </cell>
          <cell r="J4" t="str">
            <v>XXS-3XL</v>
          </cell>
          <cell r="K4">
            <v>525</v>
          </cell>
          <cell r="L4">
            <v>725</v>
          </cell>
        </row>
        <row r="5">
          <cell r="H5" t="str">
            <v>7M20821</v>
          </cell>
          <cell r="I5" t="str">
            <v>Motion Jersey</v>
          </cell>
          <cell r="J5" t="str">
            <v>XS-3XL</v>
          </cell>
          <cell r="K5">
            <v>225</v>
          </cell>
          <cell r="L5">
            <v>425</v>
          </cell>
        </row>
        <row r="7">
          <cell r="H7" t="str">
            <v>7M23368</v>
          </cell>
          <cell r="I7" t="str">
            <v>Langærmet Jersey</v>
          </cell>
          <cell r="J7" t="str">
            <v>XXS-3XL</v>
          </cell>
          <cell r="K7">
            <v>275</v>
          </cell>
          <cell r="L7">
            <v>475</v>
          </cell>
        </row>
        <row r="9">
          <cell r="H9" t="str">
            <v>7E28071</v>
          </cell>
          <cell r="I9" t="str">
            <v>Windvest</v>
          </cell>
          <cell r="J9" t="str">
            <v>XXS-XXL</v>
          </cell>
          <cell r="K9">
            <v>400</v>
          </cell>
          <cell r="L9">
            <v>600</v>
          </cell>
        </row>
        <row r="10">
          <cell r="H10" t="str">
            <v>7M30054</v>
          </cell>
          <cell r="I10" t="str">
            <v>Jakke</v>
          </cell>
          <cell r="J10" t="str">
            <v>XXS-XXL</v>
          </cell>
          <cell r="K10">
            <v>575</v>
          </cell>
          <cell r="L10">
            <v>775</v>
          </cell>
        </row>
        <row r="12">
          <cell r="H12" t="str">
            <v>7E58369</v>
          </cell>
          <cell r="I12" t="str">
            <v>Pro Bibs</v>
          </cell>
          <cell r="J12" t="str">
            <v>XS-XXL</v>
          </cell>
          <cell r="K12">
            <v>600</v>
          </cell>
          <cell r="L12">
            <v>800</v>
          </cell>
        </row>
        <row r="13">
          <cell r="H13" t="str">
            <v>7M58189</v>
          </cell>
          <cell r="I13" t="str">
            <v>Motion Bibs</v>
          </cell>
          <cell r="J13" t="str">
            <v>XS-3XL</v>
          </cell>
          <cell r="K13">
            <v>350</v>
          </cell>
          <cell r="L13">
            <v>550</v>
          </cell>
        </row>
        <row r="14">
          <cell r="H14" t="str">
            <v>7M58431</v>
          </cell>
          <cell r="I14" t="str">
            <v>Knickers</v>
          </cell>
          <cell r="J14" t="str">
            <v>XS-3XL</v>
          </cell>
          <cell r="K14">
            <v>600</v>
          </cell>
          <cell r="L14">
            <v>800</v>
          </cell>
        </row>
        <row r="15">
          <cell r="H15" t="str">
            <v>7M69129</v>
          </cell>
          <cell r="I15" t="str">
            <v>Lange Bibs</v>
          </cell>
          <cell r="J15" t="str">
            <v>XS-3XL</v>
          </cell>
          <cell r="K15">
            <v>700</v>
          </cell>
          <cell r="L15">
            <v>900</v>
          </cell>
        </row>
        <row r="17">
          <cell r="H17" t="str">
            <v>7M20889</v>
          </cell>
          <cell r="I17" t="str">
            <v>Team T-shirt Herrre</v>
          </cell>
          <cell r="J17" t="str">
            <v>XS-4XL</v>
          </cell>
          <cell r="K17">
            <v>50</v>
          </cell>
          <cell r="L17">
            <v>250</v>
          </cell>
        </row>
        <row r="18">
          <cell r="H18" t="str">
            <v>7M20888</v>
          </cell>
          <cell r="I18" t="str">
            <v>Team T-shirt Dame</v>
          </cell>
          <cell r="J18" t="str">
            <v>XS-3XL</v>
          </cell>
          <cell r="K18">
            <v>50</v>
          </cell>
          <cell r="L18">
            <v>250</v>
          </cell>
        </row>
        <row r="20">
          <cell r="H20" t="str">
            <v>7E83129</v>
          </cell>
          <cell r="I20" t="str">
            <v>Løse Ærmer</v>
          </cell>
          <cell r="J20" t="str">
            <v>XS-XL</v>
          </cell>
          <cell r="K20">
            <v>200</v>
          </cell>
          <cell r="L20">
            <v>200</v>
          </cell>
        </row>
      </sheetData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B32" sqref="B32"/>
    </sheetView>
  </sheetViews>
  <sheetFormatPr baseColWidth="10" defaultRowHeight="18" customHeight="1" x14ac:dyDescent="0.2"/>
  <cols>
    <col min="1" max="1" width="13.5" bestFit="1" customWidth="1"/>
    <col min="2" max="2" width="27.33203125" bestFit="1" customWidth="1"/>
    <col min="3" max="3" width="11.6640625" customWidth="1"/>
    <col min="4" max="4" width="14.6640625" customWidth="1"/>
  </cols>
  <sheetData>
    <row r="1" spans="1:17" ht="18" customHeight="1" x14ac:dyDescent="0.2">
      <c r="A1" s="1" t="s">
        <v>0</v>
      </c>
      <c r="B1" s="2"/>
      <c r="C1" s="3"/>
      <c r="D1" s="25" t="s">
        <v>29</v>
      </c>
      <c r="E1" s="26"/>
      <c r="F1" s="26"/>
      <c r="G1" s="26"/>
      <c r="H1" s="26"/>
      <c r="I1" s="3"/>
      <c r="J1" s="3"/>
      <c r="K1" s="3"/>
      <c r="L1" s="3"/>
    </row>
    <row r="2" spans="1:17" ht="18" customHeight="1" x14ac:dyDescent="0.2">
      <c r="A2" s="1" t="s">
        <v>1</v>
      </c>
      <c r="B2" s="4"/>
      <c r="C2" s="3"/>
      <c r="D2" s="27" t="s">
        <v>30</v>
      </c>
      <c r="E2" s="28">
        <v>3</v>
      </c>
      <c r="F2" s="29"/>
      <c r="G2" s="29"/>
      <c r="H2" s="29"/>
      <c r="I2" s="3"/>
      <c r="J2" s="3"/>
      <c r="K2" s="3"/>
      <c r="L2" s="3"/>
    </row>
    <row r="3" spans="1:17" ht="18" customHeight="1" x14ac:dyDescent="0.2">
      <c r="A3" s="5" t="s">
        <v>32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customHeight="1" x14ac:dyDescent="0.2">
      <c r="A4" s="5" t="s">
        <v>31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2">
      <c r="A6" s="7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7" t="s">
        <v>16</v>
      </c>
      <c r="P6" s="7" t="s">
        <v>17</v>
      </c>
      <c r="Q6" s="8" t="s">
        <v>18</v>
      </c>
    </row>
    <row r="7" spans="1:17" ht="18" customHeight="1" x14ac:dyDescent="0.2">
      <c r="A7" s="10" t="str">
        <f>+[1]Produkter!H4</f>
        <v>7E20755</v>
      </c>
      <c r="B7" s="10" t="str">
        <f>+[1]Produkter!I4</f>
        <v>Pro Jersey</v>
      </c>
      <c r="C7" s="10" t="str">
        <f>+[1]Produkter!J4</f>
        <v>XXS-3XL</v>
      </c>
      <c r="D7" s="11">
        <f>+[1]Produkter!K4</f>
        <v>525</v>
      </c>
      <c r="E7" s="11"/>
      <c r="F7" s="12"/>
      <c r="G7" s="12"/>
      <c r="H7" s="12"/>
      <c r="I7" s="12"/>
      <c r="J7" s="11"/>
      <c r="K7" s="12"/>
      <c r="L7" s="12"/>
      <c r="M7" s="13"/>
      <c r="N7" s="13"/>
      <c r="O7" s="12">
        <f>SUM(E7:M7)</f>
        <v>0</v>
      </c>
      <c r="P7" s="11">
        <f>+[1]Produkter!L4</f>
        <v>725</v>
      </c>
      <c r="Q7" s="14">
        <f>+P7*O7</f>
        <v>0</v>
      </c>
    </row>
    <row r="8" spans="1:17" ht="18" customHeight="1" x14ac:dyDescent="0.2">
      <c r="A8" s="10" t="str">
        <f>+[1]Produkter!H5</f>
        <v>7M20821</v>
      </c>
      <c r="B8" s="10" t="str">
        <f>+[1]Produkter!I5</f>
        <v>Motion Jersey</v>
      </c>
      <c r="C8" s="10" t="str">
        <f>+[1]Produkter!J5</f>
        <v>XS-3XL</v>
      </c>
      <c r="D8" s="11">
        <f>+[1]Produkter!K5</f>
        <v>225</v>
      </c>
      <c r="E8" s="13"/>
      <c r="F8" s="11"/>
      <c r="G8" s="11"/>
      <c r="H8" s="11"/>
      <c r="I8" s="11"/>
      <c r="J8" s="11"/>
      <c r="K8" s="11"/>
      <c r="L8" s="11"/>
      <c r="M8" s="13"/>
      <c r="N8" s="13"/>
      <c r="O8" s="12">
        <f>SUM(E8:M8)</f>
        <v>0</v>
      </c>
      <c r="P8" s="11">
        <f>+[1]Produkter!L5</f>
        <v>425</v>
      </c>
      <c r="Q8" s="14">
        <f>+P8*O8</f>
        <v>0</v>
      </c>
    </row>
    <row r="9" spans="1:17" ht="18" customHeight="1" x14ac:dyDescent="0.2">
      <c r="A9" s="10" t="str">
        <f>+[1]Produkter!H7</f>
        <v>7M23368</v>
      </c>
      <c r="B9" s="10" t="str">
        <f>+[1]Produkter!I7</f>
        <v>Langærmet Jersey</v>
      </c>
      <c r="C9" s="10" t="str">
        <f>+[1]Produkter!J7</f>
        <v>XXS-3XL</v>
      </c>
      <c r="D9" s="11">
        <f>+[1]Produkter!K7</f>
        <v>275</v>
      </c>
      <c r="E9" s="11"/>
      <c r="F9" s="11"/>
      <c r="G9" s="11"/>
      <c r="H9" s="11"/>
      <c r="I9" s="11"/>
      <c r="J9" s="11"/>
      <c r="K9" s="11"/>
      <c r="L9" s="11"/>
      <c r="M9" s="13"/>
      <c r="N9" s="13"/>
      <c r="O9" s="12">
        <f>SUM(E9:M9)</f>
        <v>0</v>
      </c>
      <c r="P9" s="11">
        <f>+[1]Produkter!L7</f>
        <v>475</v>
      </c>
      <c r="Q9" s="14">
        <f>+P9*O9</f>
        <v>0</v>
      </c>
    </row>
    <row r="10" spans="1:17" ht="18" customHeight="1" x14ac:dyDescent="0.2">
      <c r="A10" s="7" t="s">
        <v>2</v>
      </c>
      <c r="B10" s="8" t="s">
        <v>19</v>
      </c>
      <c r="C10" s="8" t="s">
        <v>4</v>
      </c>
      <c r="D10" s="8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15</v>
      </c>
      <c r="O10" s="7" t="s">
        <v>16</v>
      </c>
      <c r="P10" s="7" t="s">
        <v>17</v>
      </c>
      <c r="Q10" s="8" t="s">
        <v>18</v>
      </c>
    </row>
    <row r="11" spans="1:17" ht="18" customHeight="1" x14ac:dyDescent="0.2">
      <c r="A11" s="10" t="str">
        <f>+[1]Produkter!H9</f>
        <v>7E28071</v>
      </c>
      <c r="B11" s="10" t="str">
        <f>+[1]Produkter!I9</f>
        <v>Windvest</v>
      </c>
      <c r="C11" s="10" t="str">
        <f>+[1]Produkter!J9</f>
        <v>XXS-XXL</v>
      </c>
      <c r="D11" s="11">
        <f>+[1]Produkter!K9</f>
        <v>400</v>
      </c>
      <c r="E11" s="11"/>
      <c r="F11" s="11"/>
      <c r="G11" s="11"/>
      <c r="H11" s="11"/>
      <c r="I11" s="11"/>
      <c r="J11" s="11"/>
      <c r="K11" s="11"/>
      <c r="L11" s="13"/>
      <c r="M11" s="13"/>
      <c r="N11" s="13"/>
      <c r="O11" s="12">
        <f>SUM(E11:M11)</f>
        <v>0</v>
      </c>
      <c r="P11" s="11">
        <f>+[1]Produkter!L9</f>
        <v>600</v>
      </c>
      <c r="Q11" s="14">
        <f>+P11*O11</f>
        <v>0</v>
      </c>
    </row>
    <row r="12" spans="1:17" ht="18" customHeight="1" x14ac:dyDescent="0.2">
      <c r="A12" s="7" t="s">
        <v>2</v>
      </c>
      <c r="B12" s="8" t="s">
        <v>20</v>
      </c>
      <c r="C12" s="8" t="s">
        <v>4</v>
      </c>
      <c r="D12" s="8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  <c r="O12" s="7" t="s">
        <v>16</v>
      </c>
      <c r="P12" s="7" t="s">
        <v>17</v>
      </c>
      <c r="Q12" s="8" t="s">
        <v>18</v>
      </c>
    </row>
    <row r="13" spans="1:17" ht="18" customHeight="1" x14ac:dyDescent="0.2">
      <c r="A13" s="10" t="str">
        <f>+[1]Produkter!H10</f>
        <v>7M30054</v>
      </c>
      <c r="B13" s="10" t="str">
        <f>+[1]Produkter!I10</f>
        <v>Jakke</v>
      </c>
      <c r="C13" s="10" t="str">
        <f>+[1]Produkter!J10</f>
        <v>XXS-XXL</v>
      </c>
      <c r="D13" s="11">
        <f>+[1]Produkter!K10</f>
        <v>575</v>
      </c>
      <c r="E13" s="11"/>
      <c r="F13" s="11"/>
      <c r="G13" s="11"/>
      <c r="H13" s="11"/>
      <c r="I13" s="11"/>
      <c r="J13" s="11"/>
      <c r="K13" s="11"/>
      <c r="L13" s="13"/>
      <c r="M13" s="13"/>
      <c r="N13" s="13"/>
      <c r="O13" s="12">
        <f>SUM(E13:M13)</f>
        <v>0</v>
      </c>
      <c r="P13" s="11">
        <f>+[1]Produkter!L10</f>
        <v>775</v>
      </c>
      <c r="Q13" s="14">
        <f>+P13*O13</f>
        <v>0</v>
      </c>
    </row>
    <row r="14" spans="1:17" ht="18" customHeight="1" x14ac:dyDescent="0.2">
      <c r="A14" s="7" t="s">
        <v>2</v>
      </c>
      <c r="B14" s="7" t="s">
        <v>21</v>
      </c>
      <c r="C14" s="8" t="s">
        <v>4</v>
      </c>
      <c r="D14" s="8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9" t="s">
        <v>15</v>
      </c>
      <c r="O14" s="7" t="s">
        <v>16</v>
      </c>
      <c r="P14" s="7" t="s">
        <v>17</v>
      </c>
      <c r="Q14" s="8" t="s">
        <v>18</v>
      </c>
    </row>
    <row r="15" spans="1:17" ht="18" customHeight="1" x14ac:dyDescent="0.2">
      <c r="A15" s="10" t="str">
        <f>+[1]Produkter!H12</f>
        <v>7E58369</v>
      </c>
      <c r="B15" s="10" t="str">
        <f>+[1]Produkter!I12</f>
        <v>Pro Bibs</v>
      </c>
      <c r="C15" s="10" t="str">
        <f>+[1]Produkter!J12</f>
        <v>XS-XXL</v>
      </c>
      <c r="D15" s="11">
        <f>+[1]Produkter!K12</f>
        <v>600</v>
      </c>
      <c r="E15" s="13"/>
      <c r="F15" s="11"/>
      <c r="G15" s="11"/>
      <c r="H15" s="11"/>
      <c r="I15" s="11"/>
      <c r="J15" s="11"/>
      <c r="K15" s="11"/>
      <c r="L15" s="13"/>
      <c r="M15" s="13"/>
      <c r="N15" s="13"/>
      <c r="O15" s="12">
        <f>SUM(E15:M15)</f>
        <v>0</v>
      </c>
      <c r="P15" s="11">
        <f>+[1]Produkter!L12</f>
        <v>800</v>
      </c>
      <c r="Q15" s="14">
        <f>+P15*O15</f>
        <v>0</v>
      </c>
    </row>
    <row r="16" spans="1:17" ht="18" customHeight="1" x14ac:dyDescent="0.2">
      <c r="A16" s="10" t="str">
        <f>+[1]Produkter!H13</f>
        <v>7M58189</v>
      </c>
      <c r="B16" s="10" t="str">
        <f>+[1]Produkter!I13</f>
        <v>Motion Bibs</v>
      </c>
      <c r="C16" s="10" t="str">
        <f>+[1]Produkter!J13</f>
        <v>XS-3XL</v>
      </c>
      <c r="D16" s="11">
        <f>+[1]Produkter!K13</f>
        <v>350</v>
      </c>
      <c r="E16" s="13"/>
      <c r="F16" s="11"/>
      <c r="G16" s="11"/>
      <c r="H16" s="11"/>
      <c r="I16" s="11"/>
      <c r="J16" s="11"/>
      <c r="K16" s="11"/>
      <c r="L16" s="11"/>
      <c r="M16" s="13"/>
      <c r="N16" s="13"/>
      <c r="O16" s="12">
        <f>SUM(E16:M16)</f>
        <v>0</v>
      </c>
      <c r="P16" s="11">
        <f>+[1]Produkter!L13</f>
        <v>550</v>
      </c>
      <c r="Q16" s="14">
        <f>+P16*O16</f>
        <v>0</v>
      </c>
    </row>
    <row r="17" spans="1:17" ht="18" customHeight="1" x14ac:dyDescent="0.2">
      <c r="A17" s="7" t="s">
        <v>2</v>
      </c>
      <c r="B17" s="7" t="s">
        <v>22</v>
      </c>
      <c r="C17" s="8" t="s">
        <v>4</v>
      </c>
      <c r="D17" s="8" t="s">
        <v>5</v>
      </c>
      <c r="E17" s="9" t="s">
        <v>6</v>
      </c>
      <c r="F17" s="9" t="s">
        <v>7</v>
      </c>
      <c r="G17" s="9" t="s">
        <v>8</v>
      </c>
      <c r="H17" s="9" t="s">
        <v>9</v>
      </c>
      <c r="I17" s="9" t="s">
        <v>10</v>
      </c>
      <c r="J17" s="9" t="s">
        <v>11</v>
      </c>
      <c r="K17" s="9" t="s">
        <v>12</v>
      </c>
      <c r="L17" s="9" t="s">
        <v>13</v>
      </c>
      <c r="M17" s="9" t="s">
        <v>14</v>
      </c>
      <c r="N17" s="9" t="s">
        <v>15</v>
      </c>
      <c r="O17" s="7" t="s">
        <v>16</v>
      </c>
      <c r="P17" s="7" t="s">
        <v>17</v>
      </c>
      <c r="Q17" s="8" t="s">
        <v>18</v>
      </c>
    </row>
    <row r="18" spans="1:17" ht="18" customHeight="1" x14ac:dyDescent="0.2">
      <c r="A18" s="10" t="str">
        <f>+[1]Produkter!H14</f>
        <v>7M58431</v>
      </c>
      <c r="B18" s="10" t="str">
        <f>+[1]Produkter!I14</f>
        <v>Knickers</v>
      </c>
      <c r="C18" s="10" t="str">
        <f>+[1]Produkter!J14</f>
        <v>XS-3XL</v>
      </c>
      <c r="D18" s="11">
        <f>+[1]Produkter!K14</f>
        <v>600</v>
      </c>
      <c r="E18" s="13"/>
      <c r="F18" s="11"/>
      <c r="G18" s="11"/>
      <c r="H18" s="11"/>
      <c r="I18" s="11"/>
      <c r="J18" s="11"/>
      <c r="K18" s="11"/>
      <c r="L18" s="11"/>
      <c r="M18" s="13"/>
      <c r="N18" s="13"/>
      <c r="O18" s="12">
        <f>SUM(E18:M18)</f>
        <v>0</v>
      </c>
      <c r="P18" s="11">
        <f>+[1]Produkter!L14</f>
        <v>800</v>
      </c>
      <c r="Q18" s="14">
        <f>+P18*O18</f>
        <v>0</v>
      </c>
    </row>
    <row r="19" spans="1:17" ht="18" customHeight="1" x14ac:dyDescent="0.2">
      <c r="A19" s="10" t="str">
        <f>+[1]Produkter!H15</f>
        <v>7M69129</v>
      </c>
      <c r="B19" s="10" t="str">
        <f>+[1]Produkter!I15&amp;" Med Pad"</f>
        <v>Lange Bibs Med Pad</v>
      </c>
      <c r="C19" s="10" t="str">
        <f>+[1]Produkter!J15</f>
        <v>XS-3XL</v>
      </c>
      <c r="D19" s="11">
        <f>+[1]Produkter!K15</f>
        <v>700</v>
      </c>
      <c r="E19" s="13"/>
      <c r="F19" s="11"/>
      <c r="G19" s="11"/>
      <c r="H19" s="11"/>
      <c r="I19" s="11"/>
      <c r="J19" s="11"/>
      <c r="K19" s="11"/>
      <c r="L19" s="11"/>
      <c r="M19" s="13"/>
      <c r="N19" s="13"/>
      <c r="O19" s="12">
        <f>SUM(E19:M19)</f>
        <v>0</v>
      </c>
      <c r="P19" s="11">
        <f>+[1]Produkter!L15</f>
        <v>900</v>
      </c>
      <c r="Q19" s="14">
        <f>+P19*O19</f>
        <v>0</v>
      </c>
    </row>
    <row r="20" spans="1:17" ht="18" customHeight="1" x14ac:dyDescent="0.2">
      <c r="A20" s="10" t="str">
        <f>+[1]Produkter!H15</f>
        <v>7M69129</v>
      </c>
      <c r="B20" s="10" t="str">
        <f>+[1]Produkter!I15&amp;" Uden Pad"</f>
        <v>Lange Bibs Uden Pad</v>
      </c>
      <c r="C20" s="10" t="str">
        <f>+[1]Produkter!J15</f>
        <v>XS-3XL</v>
      </c>
      <c r="D20" s="11">
        <f>+[1]Produkter!K15</f>
        <v>700</v>
      </c>
      <c r="E20" s="13"/>
      <c r="F20" s="11"/>
      <c r="G20" s="11"/>
      <c r="H20" s="11"/>
      <c r="I20" s="11"/>
      <c r="J20" s="11"/>
      <c r="K20" s="11"/>
      <c r="L20" s="11"/>
      <c r="M20" s="13"/>
      <c r="N20" s="13"/>
      <c r="O20" s="12">
        <f>SUM(E20:M20)</f>
        <v>0</v>
      </c>
      <c r="P20" s="11">
        <f>+[1]Produkter!L15</f>
        <v>900</v>
      </c>
      <c r="Q20" s="14">
        <f>+P20*O20</f>
        <v>0</v>
      </c>
    </row>
    <row r="21" spans="1:17" ht="18" customHeight="1" x14ac:dyDescent="0.2">
      <c r="A21" s="7" t="s">
        <v>2</v>
      </c>
      <c r="B21" s="8" t="s">
        <v>23</v>
      </c>
      <c r="C21" s="8" t="s">
        <v>4</v>
      </c>
      <c r="D21" s="8" t="s">
        <v>5</v>
      </c>
      <c r="E21" s="9" t="s">
        <v>6</v>
      </c>
      <c r="F21" s="9" t="s">
        <v>7</v>
      </c>
      <c r="G21" s="9" t="s">
        <v>8</v>
      </c>
      <c r="H21" s="9" t="s">
        <v>9</v>
      </c>
      <c r="I21" s="9" t="s">
        <v>10</v>
      </c>
      <c r="J21" s="9" t="s">
        <v>11</v>
      </c>
      <c r="K21" s="9" t="s">
        <v>12</v>
      </c>
      <c r="L21" s="9" t="s">
        <v>13</v>
      </c>
      <c r="M21" s="9" t="s">
        <v>14</v>
      </c>
      <c r="N21" s="9" t="s">
        <v>15</v>
      </c>
      <c r="O21" s="7" t="s">
        <v>16</v>
      </c>
      <c r="P21" s="7" t="s">
        <v>17</v>
      </c>
      <c r="Q21" s="8" t="s">
        <v>18</v>
      </c>
    </row>
    <row r="22" spans="1:17" ht="18" customHeight="1" x14ac:dyDescent="0.2">
      <c r="A22" s="10" t="str">
        <f>+[1]Produkter!H17</f>
        <v>7M20889</v>
      </c>
      <c r="B22" s="10" t="str">
        <f>+[1]Produkter!I17</f>
        <v>Team T-shirt Herrre</v>
      </c>
      <c r="C22" s="10" t="str">
        <f>+[1]Produkter!J17</f>
        <v>XS-4XL</v>
      </c>
      <c r="D22" s="11">
        <f>+[1]Produkter!K17</f>
        <v>50</v>
      </c>
      <c r="E22" s="13"/>
      <c r="F22" s="11"/>
      <c r="G22" s="11"/>
      <c r="H22" s="11"/>
      <c r="I22" s="11"/>
      <c r="J22" s="11"/>
      <c r="K22" s="11"/>
      <c r="L22" s="11"/>
      <c r="M22" s="11"/>
      <c r="N22" s="13"/>
      <c r="O22" s="12">
        <f>SUM(E22:M22)</f>
        <v>0</v>
      </c>
      <c r="P22" s="11">
        <f>+[1]Produkter!L17</f>
        <v>250</v>
      </c>
      <c r="Q22" s="14">
        <f t="shared" ref="Q22:Q25" si="0">+P22*O22</f>
        <v>0</v>
      </c>
    </row>
    <row r="23" spans="1:17" ht="18" customHeight="1" x14ac:dyDescent="0.2">
      <c r="A23" s="10" t="str">
        <f>+[1]Produkter!H18</f>
        <v>7M20888</v>
      </c>
      <c r="B23" s="10" t="str">
        <f>+[1]Produkter!I18</f>
        <v>Team T-shirt Dame</v>
      </c>
      <c r="C23" s="10" t="str">
        <f>+[1]Produkter!J18</f>
        <v>XS-3XL</v>
      </c>
      <c r="D23" s="11">
        <f>+[1]Produkter!K18</f>
        <v>50</v>
      </c>
      <c r="E23" s="13"/>
      <c r="F23" s="11"/>
      <c r="G23" s="11"/>
      <c r="H23" s="11"/>
      <c r="I23" s="11"/>
      <c r="J23" s="11"/>
      <c r="K23" s="11"/>
      <c r="L23" s="11"/>
      <c r="M23" s="13"/>
      <c r="N23" s="13"/>
      <c r="O23" s="12">
        <f>SUM(E23:M23)</f>
        <v>0</v>
      </c>
      <c r="P23" s="11">
        <f>+[1]Produkter!L18</f>
        <v>250</v>
      </c>
      <c r="Q23" s="14">
        <f t="shared" si="0"/>
        <v>0</v>
      </c>
    </row>
    <row r="24" spans="1:17" ht="18" customHeight="1" x14ac:dyDescent="0.2">
      <c r="A24" s="7" t="s">
        <v>2</v>
      </c>
      <c r="B24" s="8" t="s">
        <v>24</v>
      </c>
      <c r="C24" s="8" t="s">
        <v>4</v>
      </c>
      <c r="D24" s="8" t="s">
        <v>25</v>
      </c>
      <c r="E24" s="9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9" t="s">
        <v>14</v>
      </c>
      <c r="N24" s="9" t="s">
        <v>15</v>
      </c>
      <c r="O24" s="7" t="s">
        <v>16</v>
      </c>
      <c r="P24" s="7" t="s">
        <v>17</v>
      </c>
      <c r="Q24" s="8" t="s">
        <v>18</v>
      </c>
    </row>
    <row r="25" spans="1:17" ht="18" customHeight="1" x14ac:dyDescent="0.2">
      <c r="A25" s="10" t="str">
        <f>+[1]Produkter!H20</f>
        <v>7E83129</v>
      </c>
      <c r="B25" s="10" t="str">
        <f>+[1]Produkter!I20</f>
        <v>Løse Ærmer</v>
      </c>
      <c r="C25" s="10" t="str">
        <f>+[1]Produkter!J20</f>
        <v>XS-XL</v>
      </c>
      <c r="D25" s="11">
        <f>+[1]Produkter!K20</f>
        <v>200</v>
      </c>
      <c r="E25" s="15"/>
      <c r="F25" s="11"/>
      <c r="G25" s="11"/>
      <c r="H25" s="11"/>
      <c r="I25" s="11"/>
      <c r="J25" s="11"/>
      <c r="K25" s="16"/>
      <c r="L25" s="13"/>
      <c r="M25" s="13"/>
      <c r="N25" s="13"/>
      <c r="O25" s="12">
        <f t="shared" ref="O25" si="1">SUM(E25:M25)</f>
        <v>0</v>
      </c>
      <c r="P25" s="11">
        <f>+[1]Produkter!L20</f>
        <v>200</v>
      </c>
      <c r="Q25" s="14">
        <f t="shared" si="0"/>
        <v>0</v>
      </c>
    </row>
    <row r="26" spans="1:17" ht="18" customHeight="1" x14ac:dyDescent="0.2">
      <c r="A26" s="17" t="s">
        <v>26</v>
      </c>
      <c r="B26" s="17"/>
      <c r="C26" s="17"/>
      <c r="D26" s="17"/>
      <c r="E26" s="17"/>
      <c r="F26" s="18"/>
      <c r="G26" s="18"/>
      <c r="H26" s="19"/>
      <c r="I26" s="19"/>
      <c r="J26" s="19"/>
      <c r="K26" s="18"/>
      <c r="L26" s="18"/>
      <c r="M26" s="18"/>
      <c r="N26" s="18"/>
      <c r="O26" s="20">
        <f>SUM(O7:O25)</f>
        <v>0</v>
      </c>
      <c r="P26" s="17"/>
      <c r="Q26" s="21">
        <f>SUM(Q7:Q25)</f>
        <v>0</v>
      </c>
    </row>
    <row r="27" spans="1:17" ht="18" customHeight="1" x14ac:dyDescent="0.2">
      <c r="A27" s="17" t="s">
        <v>27</v>
      </c>
      <c r="B27" s="17"/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7"/>
      <c r="P27" s="20">
        <f>SUM(O7:O23)</f>
        <v>0</v>
      </c>
      <c r="Q27" s="21">
        <f>+IF(P27&gt;E2,E2*200,P27*200)</f>
        <v>0</v>
      </c>
    </row>
    <row r="28" spans="1:17" ht="18" customHeight="1" thickBot="1" x14ac:dyDescent="0.25">
      <c r="A28" s="22" t="s">
        <v>28</v>
      </c>
      <c r="B28" s="22"/>
      <c r="C28" s="22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2"/>
      <c r="Q28" s="24">
        <f>+Q26-Q27</f>
        <v>0</v>
      </c>
    </row>
    <row r="29" spans="1:17" ht="18" customHeight="1" thickTop="1" x14ac:dyDescent="0.2"/>
  </sheetData>
  <mergeCells count="1">
    <mergeCell ref="D1:H1"/>
  </mergeCells>
  <conditionalFormatting sqref="E7:M9 E11:M11 E13:M13 E15:M16 E18:M20 E22:M23 E25:M25">
    <cfRule type="cellIs" dxfId="0" priority="1" operator="greaterThan">
      <formula>0</formula>
    </cfRule>
  </conditionalFormatting>
  <pageMargins left="0" right="0" top="0" bottom="0" header="0" footer="0"/>
  <pageSetup paperSize="9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Bestillingsark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Bruhn Harding</dc:creator>
  <cp:lastModifiedBy>Rune Bruhn Harding</cp:lastModifiedBy>
  <dcterms:created xsi:type="dcterms:W3CDTF">2018-01-27T12:41:59Z</dcterms:created>
  <dcterms:modified xsi:type="dcterms:W3CDTF">2018-01-28T20:01:48Z</dcterms:modified>
</cp:coreProperties>
</file>